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T6" i="2"/>
  <c r="BU6" i="2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C19" i="2" s="1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<sst xmlns="http://schemas.openxmlformats.org/spreadsheetml/2006/main" count="379" uniqueCount="39">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</sst>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Tab'!$BC$5:$BS$5</c:f>
              <c:numCache>
                <c:formatCode>[$-409]mmm\-yy;@</c:formatCode>
                <c:ptCount val="1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</c:numCache>
            </c:numRef>
          </c:cat>
          <c:val>
            <c:numRef>
              <c:f>'Results Tab'!$BC$19:$BS$19</c:f>
              <c:numCache>
                <c:formatCode>0%</c:formatCode>
                <c:ptCount val="10"/>
                <c:pt idx="0">
                  <c:v>0.43147208121827413</c:v>
                </c:pt>
                <c:pt idx="1">
                  <c:v>0.42441860465116277</c:v>
                </c:pt>
                <c:pt idx="2">
                  <c:v>0.36125654450261779</c:v>
                </c:pt>
                <c:pt idx="3">
                  <c:v>0.31739130434782609</c:v>
                </c:pt>
                <c:pt idx="4">
                  <c:v>0.28504672897196259</c:v>
                </c:pt>
                <c:pt idx="5">
                  <c:v>0.27631578947368424</c:v>
                </c:pt>
                <c:pt idx="6">
                  <c:v>0.28685258964143429</c:v>
                </c:pt>
                <c:pt idx="7">
                  <c:v>0.24324324324324326</c:v>
                </c:pt>
                <c:pt idx="8">
                  <c:v>0.31223628691983124</c:v>
                </c:pt>
                <c:pt idx="9">
                  <c:v>0.32740213523131673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3504"/>
        <c:axId val="195255856"/>
      </c:lineChart>
      <c:dateAx>
        <c:axId val="1952535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5856"/>
        <c:crosses val="autoZero"/>
        <c:auto val="1"/>
        <c:lblOffset val="100"/>
        <c:baseTimeUnit val="months"/>
      </c:dateAx>
      <c:valAx>
        <c:axId val="1952558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9525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95252328"/>
        <c:axId val="195257816"/>
      </c:lineChart>
      <c:dateAx>
        <c:axId val="1952523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95257816"/>
        <c:crosses val="autoZero"/>
        <c:auto val="1"/>
        <c:lblOffset val="100"/>
        <c:baseTimeUnit val="months"/>
      </c:dateAx>
      <c:valAx>
        <c:axId val="19525781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95252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OCHC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0" t="s">
        <v>3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/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0.23</v>
      </c>
      <c r="BD6" s="17">
        <f>VLOOKUP($D$3,$U$6:$AG$18,8,FALSE)</f>
        <v>0.21</v>
      </c>
      <c r="BE6" s="17">
        <f>VLOOKUP($D$3,$U$6:$AG$18,9,FALSE)</f>
        <v>0.24</v>
      </c>
      <c r="BF6" s="17">
        <f>VLOOKUP($D$3,$U$6:$AG$18,10,FALSE)</f>
        <v>0.24</v>
      </c>
      <c r="BG6" s="17">
        <f>VLOOKUP($D$3,$U$6:$AG$18,11,FALSE)</f>
        <v>0.5</v>
      </c>
      <c r="BH6" s="17">
        <f>VLOOKUP($D$3,$U$6:$AG$18,12,FALSE)</f>
        <v>0.49</v>
      </c>
      <c r="BI6" s="17">
        <f>VLOOKUP($D$3,$U$6:$AI$18,13,FALSE)</f>
        <v>0.40990990990990989</v>
      </c>
      <c r="BJ6" s="17">
        <f>VLOOKUP($D$3,$U$6:$AI$18,14,FALSE)</f>
        <v>0.43147208121827413</v>
      </c>
      <c r="BK6" s="17">
        <f>VLOOKUP($D$3,$U$6:$AK$18,15,FALSE)</f>
        <v>0.42441860465116277</v>
      </c>
      <c r="BL6" s="17">
        <f>VLOOKUP($D$3,$U$6:$AS$18,16,FALSE)</f>
        <v>0.36125654450261779</v>
      </c>
      <c r="BM6" s="17">
        <f>VLOOKUP($D$3,$U$6:$AS$18,17,FALSE)</f>
        <v>0.31739130434782609</v>
      </c>
      <c r="BN6" s="17">
        <f>VLOOKUP($D$3,$U$6:$AS$18,18,FALSE)</f>
        <v>0.28504672897196259</v>
      </c>
      <c r="BO6" s="17">
        <f>VLOOKUP($D$3,$U$6:$AS$18,19,FALSE)</f>
        <v>0.27631578947368424</v>
      </c>
      <c r="BP6" s="17">
        <f>VLOOKUP($D$3,$U$6:$AS$18,20,FALSE)</f>
        <v>0.28685258964143429</v>
      </c>
      <c r="BQ6" s="17">
        <f>VLOOKUP($D$3,$U$6:$AS$18,21,FALSE)</f>
        <v>0.24324324324324326</v>
      </c>
      <c r="BR6" s="17">
        <f>VLOOKUP($D$3,$U$6:$AS$18,22,FALSE)</f>
        <v>0.31223628691983124</v>
      </c>
      <c r="BS6" s="17">
        <f>VLOOKUP($D$3,$U$6:$AS$18,23,FALSE)</f>
        <v>0.32740213523131673</v>
      </c>
      <c r="BT6" s="17">
        <f>VLOOKUP($D$3,$U$6:$AS$18,15,FALSE)</f>
        <v>0.42441860465116277</v>
      </c>
      <c r="BU6" s="17">
        <f>VLOOKUP($D$3,$U$6:$AS$18,15,FALSE)</f>
        <v>0.42441860465116277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/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0.36</v>
      </c>
      <c r="BD7" s="17">
        <f>VLOOKUP($D$3,$U$23:$AG$35,8,FALSE)</f>
        <v>0.35</v>
      </c>
      <c r="BE7" s="17">
        <f>VLOOKUP($D$3,$U$23:$AG$35,9,FALSE)</f>
        <v>0.39</v>
      </c>
      <c r="BF7" s="17">
        <f>VLOOKUP($D$3,$U$23:$AG$35,10,FALSE)</f>
        <v>0.4</v>
      </c>
      <c r="BG7" s="17">
        <f>VLOOKUP($D$3,$U$23:$AG$35,11,FALSE)</f>
        <v>0.44</v>
      </c>
      <c r="BH7" s="17">
        <f>VLOOKUP($D$3,$U$23:$AG$35,12,FALSE)</f>
        <v>0.33</v>
      </c>
      <c r="BI7" s="17">
        <f>VLOOKUP($D$3,$U$23:$AG$35,13,FALSE)</f>
        <v>0.51923076923076927</v>
      </c>
      <c r="BJ7" s="17">
        <f>VLOOKUP($D$3,$U$23:$AK$35,14,FALSE)</f>
        <v>0.46808510638297873</v>
      </c>
      <c r="BK7" s="17">
        <f>VLOOKUP($D$3,$U$23:$AK$35,15,FALSE)</f>
        <v>0.48648648648648651</v>
      </c>
      <c r="BL7" s="17">
        <f>VLOOKUP($D$3,$U$23:$AS$35,16,FALSE)</f>
        <v>0.27659574468085107</v>
      </c>
      <c r="BM7" s="17">
        <f>VLOOKUP($D$3,$U$23:$AS$35,17,FALSE)</f>
        <v>0.46</v>
      </c>
      <c r="BN7" s="17">
        <f>VLOOKUP($D$3,$U$23:$AS$35,18,FALSE)</f>
        <v>0.35849056603773582</v>
      </c>
      <c r="BO7" s="17">
        <f>VLOOKUP($D$3,$U$23:$AS$35,19,FALSE)</f>
        <v>0.38297872340425532</v>
      </c>
      <c r="BP7" s="17">
        <f>VLOOKUP($D$3,$U$23:$AS$35,20,FALSE)</f>
        <v>0.32692307692307693</v>
      </c>
      <c r="BQ7" s="17">
        <f>VLOOKUP($D$3,$U$23:$AS$35,21,FALSE)</f>
        <v>0.34146341463414637</v>
      </c>
      <c r="BR7" s="17">
        <f>VLOOKUP($D$3,$U$23:$AS$35,22,FALSE)</f>
        <v>0.38709677419354838</v>
      </c>
      <c r="BS7" s="17">
        <f>VLOOKUP($D$3,$U$23:$AS$35,23,FALSE)</f>
        <v>0.40845070422535212</v>
      </c>
      <c r="BT7" s="17">
        <f>VLOOKUP($D$3,$U$23:$AS$35,15,FALSE)</f>
        <v>0.48648648648648651</v>
      </c>
      <c r="BU7" s="17">
        <f>VLOOKUP($D$3,$U$23:$AS$35,15,FALSE)</f>
        <v>0.48648648648648651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/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0.39</v>
      </c>
      <c r="BD8" s="17">
        <f>VLOOKUP($D$3,$U$40:$AG$52,8,FALSE)</f>
        <v>0.28999999999999998</v>
      </c>
      <c r="BE8" s="17">
        <f>VLOOKUP($D$3,$U$40:$AG$52,9,FALSE)</f>
        <v>0.35</v>
      </c>
      <c r="BF8" s="17">
        <f>VLOOKUP($D$3,$U$40:$AG$52,10,FALSE)</f>
        <v>0.36</v>
      </c>
      <c r="BG8" s="17">
        <f>VLOOKUP($D$3,$U$40:$AG$52,11,FALSE)</f>
        <v>0.43</v>
      </c>
      <c r="BH8" s="17">
        <f>VLOOKUP($D$3,$U$40:$AG$52,12,FALSE)</f>
        <v>0.32</v>
      </c>
      <c r="BI8" s="17">
        <f>VLOOKUP($D$3,$U$40:$AG$52,13,FALSE)</f>
        <v>0.51515151515151514</v>
      </c>
      <c r="BJ8" s="17">
        <f>VLOOKUP($D$3,$U$40:$AK$52,14,FALSE)</f>
        <v>0.359375</v>
      </c>
      <c r="BK8" s="17">
        <f>VLOOKUP($D$3,$U$40:$AK$52,15,FALSE)</f>
        <v>0.39344262295081966</v>
      </c>
      <c r="BL8" s="17">
        <f>VLOOKUP($D$3,$U$40:$AS$52,16,FALSE)</f>
        <v>0.36363636363636365</v>
      </c>
      <c r="BM8" s="17">
        <f>VLOOKUP($D$3,$U$40:$AS$52,17,FALSE)</f>
        <v>0.46153846153846156</v>
      </c>
      <c r="BN8" s="17">
        <f>VLOOKUP($D$3,$U$40:$AS$52,18,FALSE)</f>
        <v>0.49180327868852458</v>
      </c>
      <c r="BO8" s="17">
        <f>VLOOKUP($D$3,$U$40:$AS$52,19,FALSE)</f>
        <v>0.46875</v>
      </c>
      <c r="BP8" s="17">
        <f>VLOOKUP($D$3,$U$40:$AS$52,20,FALSE)</f>
        <v>0.375</v>
      </c>
      <c r="BQ8" s="17">
        <f>VLOOKUP($D$3,$U$40:$AS$52,21,FALSE)</f>
        <v>0.42666666666666669</v>
      </c>
      <c r="BR8" s="17">
        <f>VLOOKUP($D$3,$U$40:$AS$52,22,FALSE)</f>
        <v>0.375</v>
      </c>
      <c r="BS8" s="17">
        <f>VLOOKUP($D$3,$U$40:$AS$52,23,FALSE)</f>
        <v>0.43283582089552236</v>
      </c>
      <c r="BT8" s="17">
        <f>VLOOKUP($D$3,$U$40:$AS$52,15,FALSE)</f>
        <v>0.39344262295081966</v>
      </c>
      <c r="BU8" s="17">
        <f>VLOOKUP($D$3,$U$40:$AS$52,15,FALSE)</f>
        <v>0.39344262295081966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/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0.37</v>
      </c>
      <c r="BD9" s="17">
        <f>VLOOKUP($D$3,$U$57:$AG$69,8,FALSE)</f>
        <v>0.36</v>
      </c>
      <c r="BE9" s="17">
        <f>VLOOKUP($D$3,$U$57:$AG$69,9,FALSE)</f>
        <v>0.36</v>
      </c>
      <c r="BF9" s="17">
        <f>VLOOKUP($D$3,$U$57:$AG$69,10,FALSE)</f>
        <v>0.32</v>
      </c>
      <c r="BG9" s="17">
        <f>VLOOKUP($D$3,$U$57:$AG$69,11,FALSE)</f>
        <v>0.38</v>
      </c>
      <c r="BH9" s="17">
        <f>VLOOKUP($D$3,$U$57:$AG$69,12,FALSE)</f>
        <v>0.4</v>
      </c>
      <c r="BI9" s="17">
        <f>VLOOKUP($D$3,$U$57:$AG$69,13,FALSE)</f>
        <v>0.38524590163934425</v>
      </c>
      <c r="BJ9" s="17">
        <f>VLOOKUP($D$3,$U$57:$AK$69,14,FALSE)</f>
        <v>0.42105263157894735</v>
      </c>
      <c r="BK9" s="17">
        <f>VLOOKUP($D$3,$U$57:$AK$69,15,FALSE)</f>
        <v>0.42553191489361702</v>
      </c>
      <c r="BL9" s="17">
        <f>VLOOKUP($D$3,$U$57:$AS$69,16,FALSE)</f>
        <v>0.43617021276595747</v>
      </c>
      <c r="BM9" s="17">
        <f>VLOOKUP($D$3,$U$57:$AS$69,17,FALSE)</f>
        <v>0.43119266055045874</v>
      </c>
      <c r="BN9" s="17">
        <f>VLOOKUP($D$3,$U$57:$AS$69,18,FALSE)</f>
        <v>0.42727272727272725</v>
      </c>
      <c r="BO9" s="17">
        <f>VLOOKUP($D$3,$U$57:$AS$69,19,FALSE)</f>
        <v>0.46551724137931033</v>
      </c>
      <c r="BP9" s="17">
        <f>VLOOKUP($D$3,$U$57:$AS$69,20,FALSE)</f>
        <v>0.47933884297520662</v>
      </c>
      <c r="BQ9" s="17">
        <f>VLOOKUP($D$3,$U$57:$AS$69,21,FALSE)</f>
        <v>0.41121495327102803</v>
      </c>
      <c r="BR9" s="17">
        <f>VLOOKUP($D$3,$U$57:$AS$69,22,FALSE)</f>
        <v>0.42342342342342343</v>
      </c>
      <c r="BS9" s="17">
        <f>VLOOKUP($D$3,$U$57:$AS$69,23,FALSE)</f>
        <v>0.45901639344262296</v>
      </c>
      <c r="BT9" s="17">
        <f>VLOOKUP($D$3,$U$57:$AS$69,15,FALSE)</f>
        <v>0.42553191489361702</v>
      </c>
      <c r="BU9" s="17">
        <f>VLOOKUP($D$3,$U$57:$AS$69,15,FALSE)</f>
        <v>0.42553191489361702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/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0.08</v>
      </c>
      <c r="BD10" s="17">
        <f>VLOOKUP($D$3,$U$74:$AG$86,8,FALSE)</f>
        <v>0.06</v>
      </c>
      <c r="BE10" s="17">
        <f>VLOOKUP($D$3,$U$74:$AG$86,9,FALSE)</f>
        <v>0.12</v>
      </c>
      <c r="BF10" s="17">
        <f>VLOOKUP($D$3,$U$74:$AG$86,10,FALSE)</f>
        <v>0.16</v>
      </c>
      <c r="BG10" s="17">
        <f>VLOOKUP($D$3,$U$74:$AG$86,11,FALSE)</f>
        <v>0.18</v>
      </c>
      <c r="BH10" s="17">
        <f>VLOOKUP($D$3,$U$74:$AG$86,12,FALSE)</f>
        <v>0.16</v>
      </c>
      <c r="BI10" s="17">
        <f>VLOOKUP($D$3,$U$74:$AG$86,13,FALSE)</f>
        <v>8.520179372197309E-2</v>
      </c>
      <c r="BJ10" s="17">
        <f>VLOOKUP($D$3,$U$74:$AK$86,14,FALSE)</f>
        <v>7.4999999999999997E-2</v>
      </c>
      <c r="BK10" s="17">
        <f>VLOOKUP($D$3,$U$74:$AK$86,15,FALSE)</f>
        <v>0.16184971098265896</v>
      </c>
      <c r="BL10" s="17">
        <f>VLOOKUP($D$3,$U$74:$AS$86,16,FALSE)</f>
        <v>0.14507772020725387</v>
      </c>
      <c r="BM10" s="17">
        <f>VLOOKUP($D$3,$U$74:$AS$86,17,FALSE)</f>
        <v>0.13478260869565217</v>
      </c>
      <c r="BN10" s="17">
        <f>VLOOKUP($D$3,$U$74:$AS$86,18,FALSE)</f>
        <v>0.14814814814814814</v>
      </c>
      <c r="BO10" s="17">
        <f>VLOOKUP($D$3,$U$74:$AS$86,19,FALSE)</f>
        <v>0.16157205240174671</v>
      </c>
      <c r="BP10" s="17">
        <f>VLOOKUP($D$3,$U$74:$AS$86,20,FALSE)</f>
        <v>0.12350597609561753</v>
      </c>
      <c r="BQ10" s="17">
        <f>VLOOKUP($D$3,$U$74:$AS$86,21,FALSE)</f>
        <v>9.6525096525096526E-2</v>
      </c>
      <c r="BR10" s="17">
        <f>VLOOKUP($D$3,$U$74:$AS$86,22,FALSE)</f>
        <v>0.14345991561181434</v>
      </c>
      <c r="BS10" s="17">
        <f>VLOOKUP($D$3,$U$74:$AS$86,23,FALSE)</f>
        <v>0.1494661921708185</v>
      </c>
      <c r="BT10" s="17">
        <f>VLOOKUP($D$3,$U$74:$AS$86,15,FALSE)</f>
        <v>0.16184971098265896</v>
      </c>
      <c r="BU10" s="17">
        <f>VLOOKUP($D$3,$U$74:$AS$86,15,FALSE)</f>
        <v>0.16184971098265896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/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0.64</v>
      </c>
      <c r="BD11" s="17">
        <f>VLOOKUP($D$3,$U$91:$AG$103,8,FALSE)</f>
        <v>0.33</v>
      </c>
      <c r="BE11" s="17">
        <f>VLOOKUP($D$3,$U$91:$AG$103,9,FALSE)</f>
        <v>0.43</v>
      </c>
      <c r="BF11" s="17">
        <f>VLOOKUP($D$3,$U$91:$AG$103,10,FALSE)</f>
        <v>0.56999999999999995</v>
      </c>
      <c r="BG11" s="17">
        <f>VLOOKUP($D$3,$U$91:$AG$103,11,FALSE)</f>
        <v>0.63</v>
      </c>
      <c r="BH11" s="17">
        <f>VLOOKUP($D$3,$U$91:$AG$103,12,FALSE)</f>
        <v>0.83</v>
      </c>
      <c r="BI11" s="17">
        <f>VLOOKUP($D$3,$U$91:$AG$103,13,FALSE)</f>
        <v>0</v>
      </c>
      <c r="BJ11" s="17">
        <f>VLOOKUP($D$3,$U$91:$AK$103,14,FALSE)</f>
        <v>1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VLOOKUP($D$3,$U$91:$AS$103,15,FALSE)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/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1</v>
      </c>
      <c r="BE12" s="17">
        <f>VLOOKUP($D$3,$U$108:$AG$120,9,FALSE)</f>
        <v>0</v>
      </c>
      <c r="BF12" s="17">
        <f>VLOOKUP($D$3,$U$108:$AG$120,10,FALSE)</f>
        <v>1</v>
      </c>
      <c r="BG12" s="17">
        <f>VLOOKUP($D$3,$U$108:$AG$120,11,FALSE)</f>
        <v>1</v>
      </c>
      <c r="BH12" s="17">
        <f>VLOOKUP($D$3,$U$108:$AG$120,12,FALSE)</f>
        <v>0</v>
      </c>
      <c r="BI12" s="17">
        <f>VLOOKUP($D$3,$U$108:$AG$120,13,FALSE)</f>
        <v>1</v>
      </c>
      <c r="BJ12" s="17">
        <f>VLOOKUP($D$3,$U$108:$AK$120,14,FALSE)</f>
        <v>1</v>
      </c>
      <c r="BK12" s="17">
        <f>VLOOKUP($D$3,$U$108:$AK$120,15,FALSE)</f>
        <v>1</v>
      </c>
      <c r="BL12" s="17">
        <f>VLOOKUP($D$3,$U$108:$AS$120,16,FALSE)</f>
        <v>1</v>
      </c>
      <c r="BM12" s="17">
        <f>VLOOKUP($D$3,$U$108:$AS$120,17,FALSE)</f>
        <v>0</v>
      </c>
      <c r="BN12" s="17">
        <f>VLOOKUP($D$3,$U$108:$AS$120,18,FALSE)</f>
        <v>0</v>
      </c>
      <c r="BO12" s="17">
        <f>VLOOKUP($D$3,$U$108:$AS$120,19,FALSE)</f>
        <v>0</v>
      </c>
      <c r="BP12" s="17">
        <f>VLOOKUP($D$3,$U$108:$AS$120,20,FALSE)</f>
        <v>1</v>
      </c>
      <c r="BQ12" s="17">
        <f>VLOOKUP($D$3,$U$108:$AS$120,21,FALSE)</f>
        <v>0</v>
      </c>
      <c r="BR12" s="17">
        <f>VLOOKUP($D$3,$U$108:$AS$120,22,FALSE)</f>
        <v>0</v>
      </c>
      <c r="BS12" s="17">
        <f>VLOOKUP($D$3,$U$108:$AS$120,23,FALSE)</f>
        <v>0</v>
      </c>
      <c r="BT12" s="17">
        <f>VLOOKUP($D$3,$U$108:$AS$120,15,FALSE)</f>
        <v>1</v>
      </c>
      <c r="BU12" s="17">
        <f>VLOOKUP($D$3,$U$108:$AS$120,15,FALSE)</f>
        <v>1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/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0.4</v>
      </c>
      <c r="BD13" s="17">
        <f>VLOOKUP($D$3,$U$125:$AG$137,8,FALSE)</f>
        <v>0.6</v>
      </c>
      <c r="BE13" s="17">
        <f>VLOOKUP($D$3,$U$125:$AG$137,9,FALSE)</f>
        <v>0.31</v>
      </c>
      <c r="BF13" s="17">
        <f>VLOOKUP($D$3,$U$125:$AG$137,10,FALSE)</f>
        <v>0.28000000000000003</v>
      </c>
      <c r="BG13" s="17">
        <f>VLOOKUP($D$3,$U$125:$AG$137,11,FALSE)</f>
        <v>0.23</v>
      </c>
      <c r="BH13" s="17">
        <f>VLOOKUP($D$3,$U$125:$AG$137,12,FALSE)</f>
        <v>0.19</v>
      </c>
      <c r="BI13" s="17">
        <f>VLOOKUP($D$3,$U$125:$AG$137,13,FALSE)</f>
        <v>0.25710419485791608</v>
      </c>
      <c r="BJ13" s="17">
        <f>VLOOKUP($D$3,$U$125:$AK$137,14,FALSE)</f>
        <v>0.24276729559748428</v>
      </c>
      <c r="BK13" s="17">
        <f>VLOOKUP($D$3,$U$125:$AK$137,15,FALSE)</f>
        <v>0.21954161640530759</v>
      </c>
      <c r="BL13" s="17">
        <f>VLOOKUP($D$3,$U$125:$AS$137,16,FALSE)</f>
        <v>0.30106257378984652</v>
      </c>
      <c r="BM13" s="17">
        <f>VLOOKUP($D$3,$U$125:$AS$137,17,FALSE)</f>
        <v>0.27293577981651373</v>
      </c>
      <c r="BN13" s="17">
        <f>VLOOKUP($D$3,$U$125:$AS$137,18,FALSE)</f>
        <v>0.24968944099378881</v>
      </c>
      <c r="BO13" s="17">
        <f>VLOOKUP($D$3,$U$125:$AS$137,19,FALSE)</f>
        <v>0.30650887573964497</v>
      </c>
      <c r="BP13" s="17">
        <f>VLOOKUP($D$3,$U$125:$AS$137,20,FALSE)</f>
        <v>0.36678200692041524</v>
      </c>
      <c r="BQ13" s="17">
        <f>VLOOKUP($D$3,$U$125:$AS$137,21,FALSE)</f>
        <v>0.31140350877192985</v>
      </c>
      <c r="BR13" s="17">
        <f>VLOOKUP($D$3,$U$125:$AS$137,22,FALSE)</f>
        <v>0.28765690376569036</v>
      </c>
      <c r="BS13" s="17">
        <f>VLOOKUP($D$3,$U$125:$AS$137,23,FALSE)</f>
        <v>0.2651209677419355</v>
      </c>
      <c r="BT13" s="17">
        <f>VLOOKUP($D$3,$U$125:$AS$137,15,FALSE)</f>
        <v>0.21954161640530759</v>
      </c>
      <c r="BU13" s="17">
        <f>VLOOKUP($D$3,$U$125:$AS$137,15,FALSE)</f>
        <v>0.21954161640530759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/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0.97</v>
      </c>
      <c r="BD14" s="17">
        <f>VLOOKUP($D$3,$U$142:$AG$154,8,FALSE)</f>
        <v>0.98</v>
      </c>
      <c r="BE14" s="17">
        <f>VLOOKUP($D$3,$U$142:$AG$154,9,FALSE)</f>
        <v>0.98</v>
      </c>
      <c r="BF14" s="17">
        <f>VLOOKUP($D$3,$U$142:$AG$154,10,FALSE)</f>
        <v>1</v>
      </c>
      <c r="BG14" s="17">
        <f>VLOOKUP($D$3,$U$142:$AG$154,11,FALSE)</f>
        <v>1</v>
      </c>
      <c r="BH14" s="17">
        <f>VLOOKUP($D$3,$U$142:$AG$154,12,FALSE)</f>
        <v>1</v>
      </c>
      <c r="BI14" s="17">
        <f>VLOOKUP($D$3,$U$142:$AG$154,13,FALSE)</f>
        <v>0.84304932735426008</v>
      </c>
      <c r="BJ14" s="17">
        <f>VLOOKUP($D$3,$U$142:$AK$154,14,FALSE)</f>
        <v>0.89</v>
      </c>
      <c r="BK14" s="17">
        <f>VLOOKUP($D$3,$U$142:$AK$154,15,FALSE)</f>
        <v>0.71098265895953761</v>
      </c>
      <c r="BL14" s="17">
        <f>VLOOKUP($D$3,$U$142:$AS$154,16,FALSE)</f>
        <v>0.76165803108808294</v>
      </c>
      <c r="BM14" s="17">
        <f>VLOOKUP($D$3,$U$142:$AS$154,17,FALSE)</f>
        <v>0.97391304347826091</v>
      </c>
      <c r="BN14" s="17">
        <f>VLOOKUP($D$3,$U$142:$AS$154,18,FALSE)</f>
        <v>0.76851851851851849</v>
      </c>
      <c r="BO14" s="17">
        <f>VLOOKUP($D$3,$U$142:$AS$154,19,FALSE)</f>
        <v>0.72925764192139741</v>
      </c>
      <c r="BP14" s="17">
        <f>VLOOKUP($D$3,$U$142:$AS$154,20,FALSE)</f>
        <v>0.61354581673306774</v>
      </c>
      <c r="BQ14" s="17">
        <f>VLOOKUP($D$3,$U$142:$AS$154,21,FALSE)</f>
        <v>0.62548262548262545</v>
      </c>
      <c r="BR14" s="17">
        <f>VLOOKUP($D$3,$U$142:$AS$154,22,FALSE)</f>
        <v>0.45991561181434598</v>
      </c>
      <c r="BS14" s="17">
        <f>VLOOKUP($D$3,$U$142:$AS$154,23,FALSE)</f>
        <v>0.5266903914590747</v>
      </c>
      <c r="BT14" s="17">
        <f>VLOOKUP($D$3,$U$142:$AS$154,15,FALSE)</f>
        <v>0.71098265895953761</v>
      </c>
      <c r="BU14" s="17">
        <f>VLOOKUP($D$3,$U$142:$AS$154,15,FALSE)</f>
        <v>0.71098265895953761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/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0.48</v>
      </c>
      <c r="BD15" s="17">
        <f>VLOOKUP($D$3,$U$159:$AG$171,8,FALSE)</f>
        <v>0.45</v>
      </c>
      <c r="BE15" s="17">
        <f>VLOOKUP($D$3,$U$159:$AG$171,9,FALSE)</f>
        <v>0.62</v>
      </c>
      <c r="BF15" s="17">
        <f>VLOOKUP($D$3,$U$159:$AG$171,10,FALSE)</f>
        <v>0.57999999999999996</v>
      </c>
      <c r="BG15" s="17">
        <f>VLOOKUP($D$3,$U$159:$AG$171,11,FALSE)</f>
        <v>0.5</v>
      </c>
      <c r="BH15" s="17">
        <f>VLOOKUP($D$3,$U$159:$AG$171,12,FALSE)</f>
        <v>0.5</v>
      </c>
      <c r="BI15" s="17">
        <f>VLOOKUP($D$3,$U$159:$AG$171,13,FALSE)</f>
        <v>0.52</v>
      </c>
      <c r="BJ15" s="17">
        <f>VLOOKUP($D$3,$U$159:$AK$171,14,FALSE)</f>
        <v>0.45454545454545453</v>
      </c>
      <c r="BK15" s="17">
        <f>VLOOKUP($D$3,$U$159:$AK$171,15,FALSE)</f>
        <v>0.52380952380952384</v>
      </c>
      <c r="BL15" s="17">
        <f>VLOOKUP($D$3,$U$159:$AS$171,16,FALSE)</f>
        <v>0.4</v>
      </c>
      <c r="BM15" s="17">
        <f>VLOOKUP($D$3,$U$159:$AS$171,17,FALSE)</f>
        <v>0.54166666666666663</v>
      </c>
      <c r="BN15" s="17">
        <f>VLOOKUP($D$3,$U$159:$AS$171,18,FALSE)</f>
        <v>0.6</v>
      </c>
      <c r="BO15" s="17">
        <f>VLOOKUP($D$3,$U$159:$AS$171,19,FALSE)</f>
        <v>0.47826086956521741</v>
      </c>
      <c r="BP15" s="17">
        <f>VLOOKUP($D$3,$U$159:$AS$171,20,FALSE)</f>
        <v>0.42857142857142855</v>
      </c>
      <c r="BQ15" s="17">
        <f>VLOOKUP($D$3,$U$159:$AS$171,21,FALSE)</f>
        <v>0.66666666666666663</v>
      </c>
      <c r="BR15" s="17">
        <f>VLOOKUP($D$3,$U$159:$AS$171,22,FALSE)</f>
        <v>0.53333333333333333</v>
      </c>
      <c r="BS15" s="17">
        <f>VLOOKUP($D$3,$U$159:$AS$171,23,FALSE)</f>
        <v>0.39130434782608697</v>
      </c>
      <c r="BT15" s="17">
        <f>VLOOKUP($D$3,$U$159:$AS$171,15,FALSE)</f>
        <v>0.52380952380952384</v>
      </c>
      <c r="BU15" s="17">
        <f>VLOOKUP($D$3,$U$159:$AS$171,15,FALSE)</f>
        <v>0.52380952380952384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/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0.5</v>
      </c>
      <c r="BD16" s="17">
        <f>VLOOKUP($D$3,$U$176:$AG$188,8,FALSE)</f>
        <v>1</v>
      </c>
      <c r="BE16" s="17">
        <f>VLOOKUP($D$3,$U$176:$AG$188,9,FALSE)</f>
        <v>0.5</v>
      </c>
      <c r="BF16" s="17">
        <f>VLOOKUP($D$3,$U$176:$AG$188,10,FALSE)</f>
        <v>1</v>
      </c>
      <c r="BG16" s="17">
        <f>VLOOKUP($D$3,$U$176:$AG$188,11,FALSE)</f>
        <v>0.75</v>
      </c>
      <c r="BH16" s="17">
        <f>VLOOKUP($D$3,$U$176:$AG$188,12,FALSE)</f>
        <v>0</v>
      </c>
      <c r="BI16" s="17">
        <f>VLOOKUP($D$3,$U$176:$AG$188,13,FALSE)</f>
        <v>0.8</v>
      </c>
      <c r="BJ16" s="17">
        <f>VLOOKUP($D$3,$U$176:$AK$188,14,FALSE)</f>
        <v>0.5</v>
      </c>
      <c r="BK16" s="17">
        <f>VLOOKUP($D$3,$U$176:$AK$188,15,FALSE)</f>
        <v>0.5</v>
      </c>
      <c r="BL16" s="17">
        <f>VLOOKUP($D$3,$U$176:$AS$188,16,FALSE)</f>
        <v>0.375</v>
      </c>
      <c r="BM16" s="17">
        <f>VLOOKUP($D$3,$U$176:$AS$188,17,FALSE)</f>
        <v>0.75</v>
      </c>
      <c r="BN16" s="17">
        <f>VLOOKUP($D$3,$U$176:$AS$188,18,FALSE)</f>
        <v>0.5714285714285714</v>
      </c>
      <c r="BO16" s="17">
        <f>VLOOKUP($D$3,$U$176:$AS$188,19,FALSE)</f>
        <v>0.38461538461538464</v>
      </c>
      <c r="BP16" s="17">
        <f>VLOOKUP($D$3,$U$176:$AS$188,20,FALSE)</f>
        <v>0.61538461538461542</v>
      </c>
      <c r="BQ16" s="17">
        <f>VLOOKUP($D$3,$U$176:$AS$188,21,FALSE)</f>
        <v>0.5</v>
      </c>
      <c r="BR16" s="17">
        <f>VLOOKUP($D$3,$U$176:$AS$188,22,FALSE)</f>
        <v>0.25</v>
      </c>
      <c r="BS16" s="17">
        <f>VLOOKUP($D$3,$U$176:$AS$188,23,FALSE)</f>
        <v>0.6</v>
      </c>
      <c r="BT16" s="17">
        <f>VLOOKUP($D$3,$U$176:$AS$188,15,FALSE)</f>
        <v>0.5</v>
      </c>
      <c r="BU16" s="17">
        <f>VLOOKUP($D$3,$U$176:$AS$188,15,FALSE)</f>
        <v>0.5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/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/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0.23</v>
      </c>
      <c r="BD19" s="17">
        <f>VLOOKUP($G$3,$AW$6:$BI$16,8,FALSE)</f>
        <v>0.21</v>
      </c>
      <c r="BE19" s="17">
        <f>VLOOKUP($G$3,$AW$6:$BI$16,9,FALSE)</f>
        <v>0.24</v>
      </c>
      <c r="BF19" s="17">
        <f>VLOOKUP($G$3,$AW$6:$BI$16,10,FALSE)</f>
        <v>0.24</v>
      </c>
      <c r="BG19" s="17">
        <f>VLOOKUP($G$3,$AW$6:$BI$16,11,FALSE)</f>
        <v>0.5</v>
      </c>
      <c r="BH19" s="17">
        <f>VLOOKUP($G$3,$AW$6:$BI$16,12,FALSE)</f>
        <v>0.49</v>
      </c>
      <c r="BI19" s="17">
        <f>VLOOKUP($G$3,$AW$6:$BM$16,13,FALSE)</f>
        <v>0.40990990990990989</v>
      </c>
      <c r="BJ19" s="17">
        <f>VLOOKUP($G$3,$AW$6:$BM$16,14,FALSE)</f>
        <v>0.43147208121827413</v>
      </c>
      <c r="BK19" s="17">
        <f>VLOOKUP($G$3,$AW$6:$BU$16,15,FALSE)</f>
        <v>0.42441860465116277</v>
      </c>
      <c r="BL19" s="17">
        <f>VLOOKUP($G$3,$AW$6:$BU$16,16,FALSE)</f>
        <v>0.36125654450261779</v>
      </c>
      <c r="BM19" s="17">
        <f>VLOOKUP($G$3,$AW$6:$BU$16,17,FALSE)</f>
        <v>0.31739130434782609</v>
      </c>
      <c r="BN19" s="17">
        <f>VLOOKUP($G$3,$AW$6:$BU$16,18,FALSE)</f>
        <v>0.28504672897196259</v>
      </c>
      <c r="BO19" s="17">
        <f>VLOOKUP($G$3,$AW$6:$BU$16,19,FALSE)</f>
        <v>0.27631578947368424</v>
      </c>
      <c r="BP19" s="17">
        <f>VLOOKUP($G$3,$AW$6:$BU$16,20,FALSE)</f>
        <v>0.28685258964143429</v>
      </c>
      <c r="BQ19" s="17">
        <f>VLOOKUP($G$3,$AW$6:$BU$16,21,FALSE)</f>
        <v>0.24324324324324326</v>
      </c>
      <c r="BR19" s="17">
        <f>VLOOKUP($G$3,$AW$6:$BU$16,22,FALSE)</f>
        <v>0.31223628691983124</v>
      </c>
      <c r="BS19" s="17">
        <f>VLOOKUP($G$3,$AW$6:$BU$16,23,FALSE)</f>
        <v>0.32740213523131673</v>
      </c>
      <c r="BT19" s="17">
        <f>VLOOKUP($G$3,$AW$6:$BU$16,24,FALSE)</f>
        <v>0.42441860465116277</v>
      </c>
      <c r="BU19" s="17">
        <f>VLOOKUP($G$3,$AW$6:$BU$16,25,FALSE)</f>
        <v>0.42441860465116277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/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/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/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/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/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/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/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/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/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/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/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/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/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/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/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/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/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/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/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/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/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2"/>
      <c r="AB49" s="2"/>
      <c r="AC49" s="2"/>
      <c r="AD49" s="2"/>
      <c r="AE49" s="2"/>
      <c r="AF49" s="2"/>
      <c r="AG49" s="2"/>
      <c r="AH49" s="2"/>
      <c r="AI49" s="2"/>
      <c r="AJ49" s="2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/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/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/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/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/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/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/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/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/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/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/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/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/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/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/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/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/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/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/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/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/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/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/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/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/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/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/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/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/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/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/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/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/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/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/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/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/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/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/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/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/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/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/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/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/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/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/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/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/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/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/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/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/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/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/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/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/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/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/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/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/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/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/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/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/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/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/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/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/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/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/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/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/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/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/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/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/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/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/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/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/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0" t="s">
        <v>12</v>
      </c>
      <c r="E3" s="21"/>
      <c r="F3" s="1"/>
      <c r="G3" s="20" t="s">
        <v>23</v>
      </c>
      <c r="H3" s="22"/>
      <c r="I3" s="22"/>
      <c r="J3" s="22"/>
      <c r="K3" s="22"/>
      <c r="L3" s="21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2019-11-18T21:38:27Z</dcterms:modified>
</cp:coreProperties>
</file>